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15" windowHeight="11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'Sheet1'!$A$1:$E$40</definedName>
  </definedNames>
  <calcPr fullCalcOnLoad="1"/>
</workbook>
</file>

<file path=xl/sharedStrings.xml><?xml version="1.0" encoding="utf-8"?>
<sst xmlns="http://schemas.openxmlformats.org/spreadsheetml/2006/main" count="45" uniqueCount="42">
  <si>
    <t>CATEGORY</t>
  </si>
  <si>
    <t>FRINGE BENEFITS</t>
  </si>
  <si>
    <t>SALARIES</t>
  </si>
  <si>
    <t>REQUESTED AMOUNT</t>
  </si>
  <si>
    <t>Subtotal</t>
  </si>
  <si>
    <t>TOTAL PROJECT COSTS (requested and matching/in-kind funds)</t>
  </si>
  <si>
    <t>UNIVERSITY CONTRIBUTION
In-Kind or Matching</t>
  </si>
  <si>
    <t>Laptop computers (4) @ $1500. plus security cables (4)</t>
  </si>
  <si>
    <t>Workshop instructor - Dr. Smith -18.08%</t>
  </si>
  <si>
    <t>Faculty 1 - Dr. Jone, Assoc, Prof. - 54.92%</t>
  </si>
  <si>
    <t>Rental of room at study site - $100/month for 3 months</t>
  </si>
  <si>
    <t>TRAVEL:</t>
  </si>
  <si>
    <t>SUPPLIES:</t>
  </si>
  <si>
    <t>Binders for course materials and general supplies (100 X $5@)</t>
  </si>
  <si>
    <t xml:space="preserve">TOTALS: </t>
  </si>
  <si>
    <t xml:space="preserve">Project Director 20% for 3 months </t>
  </si>
  <si>
    <t>Project Director - Dr. Adams - 35%</t>
  </si>
  <si>
    <t>Indirect Cost Total:</t>
  </si>
  <si>
    <t>Grad Student - 7.85%</t>
  </si>
  <si>
    <t>list rate used (ex: 69% of salary and FB or 9% of total Direct Costs)</t>
  </si>
  <si>
    <t xml:space="preserve">INDIRECT COSTS </t>
  </si>
  <si>
    <t>REFER TO: www.gsa.gov (Policy &amp; Regulations &gt; 
Travel &amp; Relocation Policy &gt; Per Diem)</t>
  </si>
  <si>
    <t>list name, title, % of time/yr or month</t>
  </si>
  <si>
    <t>OTHER</t>
  </si>
  <si>
    <t>list item or event, cost and quantity</t>
  </si>
  <si>
    <t>CATEGORY SUBTOTALS</t>
  </si>
  <si>
    <t>Admission ticket to research site, $35 X 1(Project Director)</t>
  </si>
  <si>
    <t>Faculty stipend:
1 FLC/45 hrs based on rank
Assoc. Professor 1 @ $1,692/FLC = 1,692</t>
  </si>
  <si>
    <t>Personal Service Agreement (if state employee)</t>
  </si>
  <si>
    <t>list item, cost and quantity</t>
  </si>
  <si>
    <t>Registration for conference (Project director)</t>
  </si>
  <si>
    <t>Personal Service Agreement (if not state employee)</t>
  </si>
  <si>
    <t>Honorarium or Consultant</t>
  </si>
  <si>
    <t xml:space="preserve">Workshop Instructor  (2 FLC @ $1369 x 2)
</t>
  </si>
  <si>
    <t xml:space="preserve">1 Grad students; math/computer science (school yr)
20 hr/week X32 weeks X $12/hr </t>
  </si>
  <si>
    <t>Total Personnel Costs (Salary and Fringes)</t>
  </si>
  <si>
    <t>Total Costs (Other)</t>
  </si>
  <si>
    <t>TOTAL DIRECT COSTS</t>
  </si>
  <si>
    <t>Subject bus travel to center for pilot (Yr 1)  RT trip for 8 weeks @  $10 X 15 people = $1200</t>
  </si>
  <si>
    <t>Airfare to washington $300 RT (project director), Hotel (226/day, 3 nights), Meals (71/day, 4 days)</t>
  </si>
  <si>
    <t>$18,450 * 69% = 12,731</t>
  </si>
  <si>
    <t>list name, position and FB rate (%). Contact Fiscal Affaris 
for current rate. Rates change at the end of the 1st pay period 
in June.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</si>
</sst>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[$$-409]* #,##0.00_);_([$$-409]* \(#,##0.00\);_([$$-409]* &quot;-&quot;??_);_(@_)"/>
    <numFmt numFmtId="169" formatCode="[$-409]dddd\,\ mmmm\ dd\,\ yyyy"/>
    <numFmt numFmtId="170" formatCode="[$-409]h:mm:ss\ AM/PM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2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3" tint="0.39998000860214233"/>
      <name val="Calibri"/>
      <family val="2"/>
    </font>
    <font>
      <sz val="9"/>
      <color rgb="FF4F81BD"/>
      <name val="Calibri"/>
      <family val="2"/>
    </font>
    <font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Fill="1" applyBorder="1" applyAlignment="1">
      <alignment wrapText="1"/>
    </xf>
    <xf numFmtId="0" fontId="42" fillId="0" borderId="0" xfId="0" applyFont="1" applyAlignment="1">
      <alignment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vertical="top"/>
    </xf>
    <xf numFmtId="0" fontId="45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45" fillId="0" borderId="0" xfId="0" applyFont="1" applyAlignment="1">
      <alignment vertical="top" wrapText="1"/>
    </xf>
    <xf numFmtId="0" fontId="44" fillId="0" borderId="0" xfId="0" applyFont="1" applyFill="1" applyAlignment="1">
      <alignment vertical="top" wrapText="1"/>
    </xf>
    <xf numFmtId="0" fontId="45" fillId="0" borderId="0" xfId="0" applyFont="1" applyAlignment="1">
      <alignment vertical="top"/>
    </xf>
    <xf numFmtId="0" fontId="44" fillId="0" borderId="0" xfId="0" applyFont="1" applyAlignment="1">
      <alignment horizontal="center" vertical="top" wrapText="1"/>
    </xf>
    <xf numFmtId="0" fontId="45" fillId="2" borderId="0" xfId="0" applyFont="1" applyFill="1" applyAlignment="1">
      <alignment vertical="top"/>
    </xf>
    <xf numFmtId="0" fontId="45" fillId="2" borderId="0" xfId="0" applyFont="1" applyFill="1" applyAlignment="1">
      <alignment vertical="top" wrapText="1"/>
    </xf>
    <xf numFmtId="0" fontId="45" fillId="2" borderId="0" xfId="0" applyNumberFormat="1" applyFont="1" applyFill="1" applyBorder="1" applyAlignment="1">
      <alignment vertical="top" wrapText="1"/>
    </xf>
    <xf numFmtId="0" fontId="44" fillId="0" borderId="0" xfId="0" applyNumberFormat="1" applyFont="1" applyAlignment="1">
      <alignment vertical="top"/>
    </xf>
    <xf numFmtId="0" fontId="42" fillId="0" borderId="0" xfId="0" applyNumberFormat="1" applyFont="1" applyAlignment="1">
      <alignment/>
    </xf>
    <xf numFmtId="0" fontId="0" fillId="0" borderId="0" xfId="0" applyNumberFormat="1" applyAlignment="1">
      <alignment/>
    </xf>
    <xf numFmtId="172" fontId="44" fillId="0" borderId="0" xfId="0" applyNumberFormat="1" applyFont="1" applyAlignment="1">
      <alignment vertical="top"/>
    </xf>
    <xf numFmtId="172" fontId="44" fillId="0" borderId="0" xfId="0" applyNumberFormat="1" applyFont="1" applyAlignment="1">
      <alignment vertical="top" wrapText="1"/>
    </xf>
    <xf numFmtId="172" fontId="4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44" fillId="0" borderId="0" xfId="0" applyNumberFormat="1" applyFont="1" applyFill="1" applyAlignment="1">
      <alignment vertical="top"/>
    </xf>
    <xf numFmtId="172" fontId="47" fillId="0" borderId="0" xfId="0" applyNumberFormat="1" applyFont="1" applyAlignment="1">
      <alignment vertical="top"/>
    </xf>
    <xf numFmtId="172" fontId="44" fillId="0" borderId="0" xfId="0" applyNumberFormat="1" applyFont="1" applyFill="1" applyBorder="1" applyAlignment="1">
      <alignment vertical="top"/>
    </xf>
    <xf numFmtId="172" fontId="42" fillId="0" borderId="0" xfId="0" applyNumberFormat="1" applyFont="1" applyFill="1" applyBorder="1" applyAlignment="1">
      <alignment/>
    </xf>
    <xf numFmtId="172" fontId="44" fillId="0" borderId="0" xfId="44" applyNumberFormat="1" applyFont="1" applyAlignment="1">
      <alignment vertical="top"/>
    </xf>
    <xf numFmtId="172" fontId="44" fillId="0" borderId="0" xfId="0" applyNumberFormat="1" applyFont="1" applyFill="1" applyAlignment="1">
      <alignment vertical="top" wrapText="1"/>
    </xf>
    <xf numFmtId="172" fontId="48" fillId="0" borderId="0" xfId="0" applyNumberFormat="1" applyFont="1" applyAlignment="1">
      <alignment vertical="top"/>
    </xf>
    <xf numFmtId="172" fontId="44" fillId="0" borderId="0" xfId="0" applyNumberFormat="1" applyFont="1" applyAlignment="1">
      <alignment horizontal="center" vertical="top"/>
    </xf>
    <xf numFmtId="172" fontId="48" fillId="0" borderId="0" xfId="0" applyNumberFormat="1" applyFont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25" fillId="0" borderId="0" xfId="0" applyFont="1" applyFill="1" applyAlignment="1">
      <alignment vertical="top" wrapText="1"/>
    </xf>
    <xf numFmtId="172" fontId="44" fillId="0" borderId="0" xfId="0" applyNumberFormat="1" applyFont="1" applyAlignment="1">
      <alignment horizontal="center" vertical="top" wrapText="1"/>
    </xf>
    <xf numFmtId="0" fontId="44" fillId="0" borderId="0" xfId="0" applyFont="1" applyAlignment="1">
      <alignment horizontal="center" vertical="top"/>
    </xf>
    <xf numFmtId="172" fontId="44" fillId="0" borderId="0" xfId="0" applyNumberFormat="1" applyFont="1" applyAlignment="1">
      <alignment horizontal="left" vertical="top" wrapText="1"/>
    </xf>
    <xf numFmtId="172" fontId="42" fillId="0" borderId="0" xfId="0" applyNumberFormat="1" applyFont="1" applyAlignment="1">
      <alignment horizontal="center" wrapText="1"/>
    </xf>
    <xf numFmtId="172" fontId="44" fillId="0" borderId="0" xfId="0" applyNumberFormat="1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Layout" workbookViewId="0" topLeftCell="A1">
      <selection activeCell="E5" sqref="E5"/>
    </sheetView>
  </sheetViews>
  <sheetFormatPr defaultColWidth="9.140625" defaultRowHeight="15"/>
  <cols>
    <col min="1" max="1" width="45.28125" style="4" customWidth="1"/>
    <col min="2" max="2" width="12.8515625" style="17" customWidth="1"/>
    <col min="3" max="3" width="15.8515625" style="2" hidden="1" customWidth="1"/>
    <col min="4" max="4" width="15.28125" style="18" customWidth="1"/>
    <col min="5" max="5" width="19.7109375" style="18" customWidth="1"/>
  </cols>
  <sheetData>
    <row r="1" spans="1:7" ht="36">
      <c r="A1" s="13" t="s">
        <v>0</v>
      </c>
      <c r="B1" s="15" t="s">
        <v>3</v>
      </c>
      <c r="C1" s="14"/>
      <c r="D1" s="15" t="s">
        <v>25</v>
      </c>
      <c r="E1" s="15" t="s">
        <v>6</v>
      </c>
      <c r="F1" s="3"/>
      <c r="G1" s="1"/>
    </row>
    <row r="2" spans="1:7" ht="15">
      <c r="A2" s="11" t="s">
        <v>2</v>
      </c>
      <c r="B2" s="37" t="s">
        <v>22</v>
      </c>
      <c r="C2" s="37"/>
      <c r="D2" s="37"/>
      <c r="E2" s="37"/>
      <c r="F2" s="37"/>
      <c r="G2" s="1"/>
    </row>
    <row r="3" spans="1:6" s="1" customFormat="1" ht="12.75">
      <c r="A3" s="6" t="s">
        <v>15</v>
      </c>
      <c r="B3" s="19"/>
      <c r="C3" s="20"/>
      <c r="D3" s="19"/>
      <c r="E3" s="19">
        <v>20000</v>
      </c>
      <c r="F3" s="21"/>
    </row>
    <row r="4" spans="1:6" ht="16.5" customHeight="1">
      <c r="A4" s="5" t="s">
        <v>33</v>
      </c>
      <c r="B4" s="19">
        <v>2738</v>
      </c>
      <c r="C4" s="20"/>
      <c r="D4" s="19"/>
      <c r="E4" s="19"/>
      <c r="F4" s="22"/>
    </row>
    <row r="5" spans="1:6" s="1" customFormat="1" ht="24.75" customHeight="1">
      <c r="A5" s="5" t="s">
        <v>34</v>
      </c>
      <c r="B5" s="19">
        <v>7680</v>
      </c>
      <c r="C5" s="20"/>
      <c r="D5" s="19"/>
      <c r="E5" s="19"/>
      <c r="F5" s="21"/>
    </row>
    <row r="6" spans="1:7" ht="36">
      <c r="A6" s="5" t="s">
        <v>27</v>
      </c>
      <c r="B6" s="23">
        <v>5076</v>
      </c>
      <c r="C6" s="24">
        <v>1</v>
      </c>
      <c r="D6" s="24"/>
      <c r="E6" s="19"/>
      <c r="F6" s="21"/>
      <c r="G6" s="1"/>
    </row>
    <row r="7" spans="1:7" ht="16.5" customHeight="1">
      <c r="A7" s="5" t="s">
        <v>28</v>
      </c>
      <c r="B7" s="23"/>
      <c r="C7" s="20"/>
      <c r="D7" s="19"/>
      <c r="E7" s="19"/>
      <c r="F7" s="21"/>
      <c r="G7" s="1"/>
    </row>
    <row r="8" spans="1:6" s="1" customFormat="1" ht="12.75">
      <c r="A8" s="8" t="s">
        <v>4</v>
      </c>
      <c r="B8" s="19">
        <f>SUM(B3:B7)</f>
        <v>15494</v>
      </c>
      <c r="C8" s="20"/>
      <c r="D8" s="25">
        <f>SUM(B3:B7)</f>
        <v>15494</v>
      </c>
      <c r="E8" s="25">
        <f>SUM(E3:E7)</f>
        <v>20000</v>
      </c>
      <c r="F8" s="26"/>
    </row>
    <row r="9" spans="1:6" s="1" customFormat="1" ht="39.75" customHeight="1">
      <c r="A9" s="7" t="s">
        <v>1</v>
      </c>
      <c r="B9" s="38" t="s">
        <v>41</v>
      </c>
      <c r="C9" s="38"/>
      <c r="D9" s="38"/>
      <c r="E9" s="38"/>
      <c r="F9" s="38"/>
    </row>
    <row r="10" spans="1:6" s="1" customFormat="1" ht="12.75">
      <c r="A10" s="5" t="s">
        <v>16</v>
      </c>
      <c r="B10" s="23"/>
      <c r="C10" s="20"/>
      <c r="D10" s="25"/>
      <c r="E10" s="25">
        <v>7000</v>
      </c>
      <c r="F10" s="26"/>
    </row>
    <row r="11" spans="1:6" s="1" customFormat="1" ht="12.75">
      <c r="A11" s="5" t="s">
        <v>8</v>
      </c>
      <c r="B11" s="23">
        <v>495</v>
      </c>
      <c r="C11" s="20"/>
      <c r="D11" s="25"/>
      <c r="E11" s="25"/>
      <c r="F11" s="26"/>
    </row>
    <row r="12" spans="1:6" s="1" customFormat="1" ht="12.75">
      <c r="A12" s="5" t="s">
        <v>18</v>
      </c>
      <c r="B12" s="23">
        <v>603</v>
      </c>
      <c r="C12" s="20"/>
      <c r="D12" s="25"/>
      <c r="E12" s="25"/>
      <c r="F12" s="26"/>
    </row>
    <row r="13" spans="1:6" s="1" customFormat="1" ht="12.75">
      <c r="A13" s="6" t="s">
        <v>9</v>
      </c>
      <c r="B13" s="23">
        <v>1858</v>
      </c>
      <c r="C13" s="20"/>
      <c r="D13" s="19"/>
      <c r="E13" s="25"/>
      <c r="F13" s="26"/>
    </row>
    <row r="14" spans="1:7" ht="15.75" customHeight="1">
      <c r="A14" s="5" t="s">
        <v>28</v>
      </c>
      <c r="B14" s="23"/>
      <c r="C14" s="20"/>
      <c r="D14" s="19"/>
      <c r="E14" s="19"/>
      <c r="F14" s="21"/>
      <c r="G14" s="1"/>
    </row>
    <row r="15" spans="1:6" s="1" customFormat="1" ht="12.75">
      <c r="A15" s="8" t="s">
        <v>4</v>
      </c>
      <c r="B15" s="19">
        <f>SUM(B10:B14)</f>
        <v>2956</v>
      </c>
      <c r="C15" s="20"/>
      <c r="D15" s="25">
        <f>SUM(B10:B14)</f>
        <v>2956</v>
      </c>
      <c r="E15" s="25">
        <f>SUM(E10:E14)</f>
        <v>7000</v>
      </c>
      <c r="F15" s="26"/>
    </row>
    <row r="16" spans="1:6" s="1" customFormat="1" ht="12.75">
      <c r="A16" s="7" t="s">
        <v>35</v>
      </c>
      <c r="B16" s="19"/>
      <c r="C16" s="20"/>
      <c r="D16" s="25">
        <f>SUM(D8+D15)</f>
        <v>18450</v>
      </c>
      <c r="E16" s="25">
        <f>SUM(E8+E15)</f>
        <v>27000</v>
      </c>
      <c r="F16" s="26"/>
    </row>
    <row r="17" spans="1:6" s="1" customFormat="1" ht="12.75">
      <c r="A17" s="9"/>
      <c r="B17" s="21"/>
      <c r="C17" s="21"/>
      <c r="D17" s="21"/>
      <c r="E17" s="21"/>
      <c r="F17" s="26"/>
    </row>
    <row r="18" spans="1:6" s="1" customFormat="1" ht="26.25" customHeight="1">
      <c r="A18" s="9" t="s">
        <v>11</v>
      </c>
      <c r="B18" s="36" t="s">
        <v>21</v>
      </c>
      <c r="C18" s="36"/>
      <c r="D18" s="36"/>
      <c r="E18" s="36"/>
      <c r="F18" s="36"/>
    </row>
    <row r="19" spans="1:6" s="1" customFormat="1" ht="24">
      <c r="A19" s="5" t="s">
        <v>38</v>
      </c>
      <c r="B19" s="27">
        <v>1200</v>
      </c>
      <c r="C19" s="20"/>
      <c r="D19" s="19"/>
      <c r="E19" s="19"/>
      <c r="F19" s="21"/>
    </row>
    <row r="20" spans="1:6" s="1" customFormat="1" ht="27" customHeight="1">
      <c r="A20" s="5" t="s">
        <v>39</v>
      </c>
      <c r="B20" s="19">
        <v>1262</v>
      </c>
      <c r="C20" s="20"/>
      <c r="D20" s="19"/>
      <c r="E20" s="19"/>
      <c r="F20" s="21"/>
    </row>
    <row r="21" spans="1:6" s="1" customFormat="1" ht="12.75">
      <c r="A21" s="5" t="s">
        <v>30</v>
      </c>
      <c r="B21" s="19">
        <v>1500</v>
      </c>
      <c r="C21" s="20"/>
      <c r="D21" s="19"/>
      <c r="E21" s="19"/>
      <c r="F21" s="21"/>
    </row>
    <row r="22" spans="1:6" s="1" customFormat="1" ht="12.75">
      <c r="A22" s="5"/>
      <c r="B22" s="19"/>
      <c r="C22" s="20"/>
      <c r="D22" s="19"/>
      <c r="E22" s="19"/>
      <c r="F22" s="21"/>
    </row>
    <row r="23" spans="1:6" s="1" customFormat="1" ht="12.75">
      <c r="A23" s="9" t="s">
        <v>12</v>
      </c>
      <c r="B23" s="40" t="s">
        <v>29</v>
      </c>
      <c r="C23" s="40"/>
      <c r="D23" s="40"/>
      <c r="E23" s="40"/>
      <c r="F23" s="21"/>
    </row>
    <row r="24" spans="1:6" s="1" customFormat="1" ht="24">
      <c r="A24" s="5" t="s">
        <v>13</v>
      </c>
      <c r="B24" s="19">
        <v>500</v>
      </c>
      <c r="C24" s="20"/>
      <c r="D24" s="25"/>
      <c r="E24" s="19"/>
      <c r="F24" s="21"/>
    </row>
    <row r="25" spans="1:6" ht="15" customHeight="1">
      <c r="A25" s="5" t="s">
        <v>7</v>
      </c>
      <c r="B25" s="19">
        <v>6040</v>
      </c>
      <c r="C25" s="20"/>
      <c r="D25" s="19"/>
      <c r="E25" s="19"/>
      <c r="F25" s="22"/>
    </row>
    <row r="26" spans="1:6" ht="15">
      <c r="A26" s="7" t="s">
        <v>23</v>
      </c>
      <c r="B26" s="40" t="s">
        <v>24</v>
      </c>
      <c r="C26" s="40"/>
      <c r="D26" s="40"/>
      <c r="E26" s="40"/>
      <c r="F26" s="22"/>
    </row>
    <row r="27" spans="1:6" s="1" customFormat="1" ht="12.75" customHeight="1">
      <c r="A27" s="12" t="s">
        <v>10</v>
      </c>
      <c r="B27" s="19">
        <v>300</v>
      </c>
      <c r="C27" s="20"/>
      <c r="D27" s="25"/>
      <c r="E27" s="25"/>
      <c r="F27" s="26"/>
    </row>
    <row r="28" spans="1:6" ht="15.75" customHeight="1">
      <c r="A28" s="10" t="s">
        <v>26</v>
      </c>
      <c r="B28" s="19">
        <v>35</v>
      </c>
      <c r="C28" s="20"/>
      <c r="D28" s="19"/>
      <c r="E28" s="19"/>
      <c r="F28" s="22"/>
    </row>
    <row r="29" spans="1:7" ht="15.75" customHeight="1">
      <c r="A29" s="5" t="s">
        <v>31</v>
      </c>
      <c r="B29" s="23"/>
      <c r="C29" s="20"/>
      <c r="D29" s="19"/>
      <c r="E29" s="19"/>
      <c r="F29" s="21"/>
      <c r="G29" s="1"/>
    </row>
    <row r="30" spans="1:7" ht="15">
      <c r="A30" s="5" t="s">
        <v>32</v>
      </c>
      <c r="B30" s="23"/>
      <c r="C30" s="20"/>
      <c r="D30" s="19"/>
      <c r="E30" s="19"/>
      <c r="F30" s="21"/>
      <c r="G30" s="1"/>
    </row>
    <row r="31" spans="1:6" ht="15">
      <c r="A31" s="8" t="s">
        <v>4</v>
      </c>
      <c r="B31" s="19">
        <f>SUM(B19:B28)</f>
        <v>10837</v>
      </c>
      <c r="C31" s="20"/>
      <c r="D31" s="19">
        <f>SUM(B18:B28)</f>
        <v>10837</v>
      </c>
      <c r="E31" s="19"/>
      <c r="F31" s="22"/>
    </row>
    <row r="32" spans="1:6" ht="15">
      <c r="A32" s="33" t="s">
        <v>36</v>
      </c>
      <c r="B32" s="19"/>
      <c r="C32" s="20"/>
      <c r="D32" s="19">
        <f>SUM(B19:B30)</f>
        <v>10837</v>
      </c>
      <c r="E32" s="19"/>
      <c r="F32" s="22"/>
    </row>
    <row r="33" spans="1:6" ht="15">
      <c r="A33" s="33" t="s">
        <v>37</v>
      </c>
      <c r="B33" s="19"/>
      <c r="C33" s="20"/>
      <c r="D33" s="19">
        <f>SUM(D16+D32)</f>
        <v>29287</v>
      </c>
      <c r="E33" s="19"/>
      <c r="F33" s="22"/>
    </row>
    <row r="34" spans="1:6" ht="15">
      <c r="A34" s="33"/>
      <c r="B34" s="19"/>
      <c r="C34" s="20"/>
      <c r="D34" s="19"/>
      <c r="E34" s="19"/>
      <c r="F34" s="22"/>
    </row>
    <row r="35" spans="1:6" ht="29.25" customHeight="1">
      <c r="A35" s="9" t="s">
        <v>20</v>
      </c>
      <c r="B35" s="39" t="s">
        <v>19</v>
      </c>
      <c r="C35" s="39"/>
      <c r="D35" s="39"/>
      <c r="E35" s="39"/>
      <c r="F35" s="22"/>
    </row>
    <row r="36" spans="1:6" ht="15">
      <c r="A36" s="5" t="s">
        <v>40</v>
      </c>
      <c r="B36" s="19">
        <f>PRODUCT(D16*(69%))</f>
        <v>12730.499999999998</v>
      </c>
      <c r="C36" s="20"/>
      <c r="D36" s="19"/>
      <c r="E36" s="19"/>
      <c r="F36" s="22"/>
    </row>
    <row r="37" spans="1:6" ht="15">
      <c r="A37" s="34" t="s">
        <v>17</v>
      </c>
      <c r="B37" s="19"/>
      <c r="C37" s="20"/>
      <c r="D37" s="19">
        <f>SUM(B36)</f>
        <v>12730.499999999998</v>
      </c>
      <c r="E37" s="19"/>
      <c r="F37" s="22"/>
    </row>
    <row r="38" spans="1:6" ht="15">
      <c r="A38" s="32"/>
      <c r="B38" s="19"/>
      <c r="C38" s="20"/>
      <c r="D38" s="19"/>
      <c r="E38" s="19"/>
      <c r="F38" s="22"/>
    </row>
    <row r="39" spans="1:6" ht="15">
      <c r="A39" s="35" t="s">
        <v>14</v>
      </c>
      <c r="B39" s="19"/>
      <c r="C39" s="28"/>
      <c r="D39" s="29">
        <f>SUM(D16+D32+D37)</f>
        <v>42017.5</v>
      </c>
      <c r="E39" s="19">
        <f>SUM(E16+E32)</f>
        <v>27000</v>
      </c>
      <c r="F39" s="22"/>
    </row>
    <row r="40" spans="1:6" ht="24">
      <c r="A40" s="9" t="s">
        <v>5</v>
      </c>
      <c r="B40" s="19">
        <f>SUM(D39+E39)</f>
        <v>69017.5</v>
      </c>
      <c r="C40" s="30"/>
      <c r="D40" s="31"/>
      <c r="E40" s="19"/>
      <c r="F40" s="22"/>
    </row>
    <row r="41" spans="1:5" ht="15">
      <c r="A41" s="6"/>
      <c r="B41" s="16"/>
      <c r="C41" s="5"/>
      <c r="D41" s="16"/>
      <c r="E41" s="16"/>
    </row>
  </sheetData>
  <sheetProtection/>
  <mergeCells count="6">
    <mergeCell ref="B18:F18"/>
    <mergeCell ref="B2:F2"/>
    <mergeCell ref="B9:F9"/>
    <mergeCell ref="B35:E35"/>
    <mergeCell ref="B23:E23"/>
    <mergeCell ref="B26:E26"/>
  </mergeCells>
  <printOptions gridLines="1"/>
  <pageMargins left="0.2" right="0.2" top="0.5" bottom="0.25" header="0.3" footer="0.3"/>
  <pageSetup blackAndWhite="1" horizontalDpi="600" verticalDpi="600" orientation="portrait" r:id="rId1"/>
  <headerFooter>
    <oddHeader>&amp;CSAMPLE BUDGET</oddHeader>
    <oddFooter>&amp;L&amp;"-,Bold"&amp;9Eastern Connecticut State University Confidential&amp;C&amp;9&amp;D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davislu</dc:creator>
  <cp:keywords/>
  <dc:description/>
  <cp:lastModifiedBy>davislu</cp:lastModifiedBy>
  <cp:lastPrinted>2013-05-10T18:26:48Z</cp:lastPrinted>
  <dcterms:created xsi:type="dcterms:W3CDTF">2011-04-26T16:28:06Z</dcterms:created>
  <dcterms:modified xsi:type="dcterms:W3CDTF">2013-09-12T18:43:48Z</dcterms:modified>
  <cp:category/>
  <cp:version/>
  <cp:contentType/>
  <cp:contentStatus/>
</cp:coreProperties>
</file>